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707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<sst xmlns="http://schemas.openxmlformats.org/spreadsheetml/2006/main" count="289" uniqueCount="65">
  <si>
    <t>№пп</t>
  </si>
  <si>
    <t>Кол-во ед. изм.</t>
  </si>
  <si>
    <t>Перио- дичность в год</t>
  </si>
  <si>
    <t>Всего по смете:</t>
  </si>
  <si>
    <t>по необх.</t>
  </si>
  <si>
    <t>Антикоррозийная защита внутридомовых труб ХВС</t>
  </si>
  <si>
    <t xml:space="preserve"> м.куб</t>
  </si>
  <si>
    <t>Техническое обслуживание и ремонт системы видеонаблюдения</t>
  </si>
  <si>
    <t>шт.</t>
  </si>
  <si>
    <t>Единица измерения</t>
  </si>
  <si>
    <t>Накладные расходы, руб.</t>
  </si>
  <si>
    <t>Стоимость руб.</t>
  </si>
  <si>
    <r>
      <t xml:space="preserve">Расходы на матер. ресурсы,   </t>
    </r>
    <r>
      <rPr>
        <b/>
        <sz val="9"/>
        <color indexed="9"/>
        <rFont val="Courier"/>
        <family val="1"/>
      </rPr>
      <t>инвентарь</t>
    </r>
    <r>
      <rPr>
        <b/>
        <sz val="9.5"/>
        <color indexed="9"/>
        <rFont val="Courier"/>
        <family val="1"/>
      </rPr>
      <t xml:space="preserve"> руб.</t>
    </r>
  </si>
  <si>
    <t>Расходы подрядчиков, руб</t>
  </si>
  <si>
    <t>Наименование работ              (шифр и номер позиции)</t>
  </si>
  <si>
    <t>Расходы на оплату труда,     руб.</t>
  </si>
  <si>
    <t>Налоги и сборы,    руб</t>
  </si>
  <si>
    <t>Замена перегоревших ламп в фонарях уличного освещения по фасаду дома.</t>
  </si>
  <si>
    <t>Смена дверных приборов. Замена доводчика на двери металлической. Группа входных дверей парадной №3.</t>
  </si>
  <si>
    <t>Замена автоматических выключателей защиты электрооборудования в индивидуальном тепловом пункте дома.</t>
  </si>
  <si>
    <t>Ремонт внутриквартирного стояка холодного водоснабжения. Врезка соединетеля прямого Гебо.</t>
  </si>
  <si>
    <t>Установка прибора приёмо-контрольного в системе пожарной сигнализации.</t>
  </si>
  <si>
    <t>Замена внутриквартирного прибора учёта горячего водоснабжения.</t>
  </si>
  <si>
    <t xml:space="preserve"> Расходы на выполнение работ по текущему ремонту многоквартирного дома   в ЯНВАРЕ 2017г.        по адресу: Красносельское шоссе 56 корп.2</t>
  </si>
  <si>
    <t xml:space="preserve"> Расходы на выполнение работ по текущему ремонту многоквартирного дома   в ФЕВРАЛЕ 2017г.        по адресу: Красносельское шоссе 56 корп.2</t>
  </si>
  <si>
    <t xml:space="preserve"> Расходы на выполнение работ по текущему ремонту многоквартирного дома   в МАРТЕ 2017г.        по адресу: Красносельское шоссе 56 корп.2</t>
  </si>
  <si>
    <t xml:space="preserve"> Расходы на выполнение работ по текущему ремонту многоквартирного дома   в АПРЕЛЕ 2017г.        по адресу: Красносельское шоссе 56 корп.2</t>
  </si>
  <si>
    <t>Замена термометров биметаллических в индивидуальных тепловых пунктах дома</t>
  </si>
  <si>
    <t>Смена сломанных дверных приборов. Замена ручек в дверях переходных лоджий</t>
  </si>
  <si>
    <t>Устройство подачи антикоррозийного состава в трубопровадах холодного водоснабжения. Врезки байпасов.</t>
  </si>
  <si>
    <t>Замена крана шарового в водомерном узле дома.</t>
  </si>
  <si>
    <t>Замена личины в двери выхода на крышу. Вандализм.</t>
  </si>
  <si>
    <t>м.п.</t>
  </si>
  <si>
    <t>Услинение решёток выходов на технический этаж дома (сварка арматуры). Вандализм.</t>
  </si>
  <si>
    <t>Замена замка врезного в двери выхода на технический этаж. Парадная №4</t>
  </si>
  <si>
    <t>Восстановление теплоизоляции на трубопродах центрального отопления и горячего водоснабжения в техническом подполье дома.</t>
  </si>
  <si>
    <t>м</t>
  </si>
  <si>
    <t>Установкка новых светильников с лампами после факта вандализма</t>
  </si>
  <si>
    <t xml:space="preserve">Окраска плит ограждения мусорных контейнерных площадок. </t>
  </si>
  <si>
    <t>м.кв.</t>
  </si>
  <si>
    <t>Замена ламп в фонарях уличного освещения, расположенных на фасаде дома.</t>
  </si>
  <si>
    <t>Замена прокладок на фланцевых соединениях на общедомовых стояках водоснабжения.</t>
  </si>
  <si>
    <t xml:space="preserve"> Расходы на выполнение работ по текущему ремонту многоквартирного дома   в ИЮЛЕ  2017г.        по адресу: Красносельское шоссе 56 корп.2</t>
  </si>
  <si>
    <t>Ремонт стояка водоснабжения. Установка крана шарового и кран-буксы.</t>
  </si>
  <si>
    <t xml:space="preserve"> Расходы на выполнение работ по текущему ремонту многоквартирного дома   в АВГУСТЕ  2017г.        по адресу: Красносельское шоссе 56 корп.2</t>
  </si>
  <si>
    <t>Замена ламп в лифтовых шахтах дома.</t>
  </si>
  <si>
    <t xml:space="preserve"> Расходы на выполнение работ по текущему ремонту многоквартирного дома   в СЕНТЯБРЕ 2017г.        по адресу: Красносельское шоссе 56 корп.2</t>
  </si>
  <si>
    <t>Реставрация газонных ограждений. Зачистка сварных швов, обработка грунт-эмалями против ржавчины.</t>
  </si>
  <si>
    <t>Установка светильников с лампами на эвакуационной лестнице парадной №3. Вандализм</t>
  </si>
  <si>
    <t>Устройство крюков универсальных на входах в парадные.</t>
  </si>
  <si>
    <t>Ремонт парадных.Восстановление отделки стен входной группы. Восстановление металлических дверей, решёток, колясочных. Облицовка стен керамогранитом.</t>
  </si>
  <si>
    <t xml:space="preserve"> Расходы на выполнение работ по текущему ремонту многоквартирного дома   в ОКТЯБРЕ 2017г.        по адресу: Красносельское шоссе 56 корп.2</t>
  </si>
  <si>
    <t>Ремонт водосточной трубы. Замена дефектного участка трубы.</t>
  </si>
  <si>
    <t>Замена пружин на дверях деревянных группы переходных лоджий и внутриквартирных коридорах.</t>
  </si>
  <si>
    <t xml:space="preserve"> Расходы на выполнение работ по текущему ремонту многоквартирного дома   в НОЯБРЕ 2017г.        по адресу: Красносельское шоссе 56 корп.2</t>
  </si>
  <si>
    <t>Замена перегоревших ламп светодиодных на эвакуационных лестницах дома.</t>
  </si>
  <si>
    <t>Ремонт повысительного насоса в насосной станции. Замена компенсатора.</t>
  </si>
  <si>
    <t>Маркировка дверей металлических после покраски в технические помещения дома. Мусорокамера, подвалы, ГРЩ, ИТП,</t>
  </si>
  <si>
    <t xml:space="preserve"> Расходы на выполнение работ по текущему ремонту многоквартирного дома   в ДЕКАБРЕ 2017г.        по адресу: Красносельское шоссе 56 корп.2</t>
  </si>
  <si>
    <t>Ремонт группы входных крылец.</t>
  </si>
  <si>
    <t>Ремонт межпанельных швов по фасаду дома.</t>
  </si>
  <si>
    <t>Ремонт и замена оборудования ПЗУ. Замена и установка блока питания. Вандализм.</t>
  </si>
  <si>
    <t>Ремонт и замена оборудования ПЗУ. Замена электромагнитного замка, замена электромагнитных линий.</t>
  </si>
  <si>
    <t xml:space="preserve"> Расходы на выполнение работ по текущему ремонту многоквартирного дома   в ИЮНЕ 2017г.           по адресу: Красносельское шоссе 56 корп.2</t>
  </si>
  <si>
    <t xml:space="preserve"> Расходы на выполнение работ по текущему ремонту многоквартирного дома   в МАЕ 2017г.           по адресу: Красносельское шоссе 56 корп.2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</si>
</sst>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color indexed="16"/>
      <name val="Arial"/>
      <family val="0"/>
    </font>
    <font>
      <b/>
      <sz val="9"/>
      <color indexed="9"/>
      <name val="Courier"/>
      <family val="1"/>
    </font>
    <font>
      <b/>
      <sz val="9.5"/>
      <color indexed="9"/>
      <name val="Courier"/>
      <family val="1"/>
    </font>
    <font>
      <b/>
      <sz val="16"/>
      <color indexed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23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60.75" customHeight="1">
      <c r="B4" s="3">
        <v>1</v>
      </c>
      <c r="C4" s="6" t="s">
        <v>17</v>
      </c>
      <c r="D4" s="3" t="s">
        <v>8</v>
      </c>
      <c r="E4" s="3">
        <v>8</v>
      </c>
      <c r="F4" s="3" t="s">
        <v>4</v>
      </c>
      <c r="G4" s="8">
        <v>2209.6</v>
      </c>
      <c r="H4" s="8">
        <v>5960</v>
      </c>
      <c r="I4" s="8">
        <f>G4*30.2%</f>
        <v>667.2991999999999</v>
      </c>
      <c r="J4" s="8">
        <f>G4*30%</f>
        <v>662.88</v>
      </c>
      <c r="K4" s="8"/>
      <c r="L4" s="8">
        <f>SUM(G4:K4)</f>
        <v>9499.779199999999</v>
      </c>
    </row>
    <row r="5" spans="2:12" ht="60.75" customHeight="1">
      <c r="B5" s="3">
        <v>2</v>
      </c>
      <c r="C5" s="6" t="s">
        <v>18</v>
      </c>
      <c r="D5" s="3" t="s">
        <v>8</v>
      </c>
      <c r="E5" s="5">
        <v>1</v>
      </c>
      <c r="F5" s="5" t="s">
        <v>4</v>
      </c>
      <c r="G5" s="8">
        <v>723.04</v>
      </c>
      <c r="H5" s="8">
        <v>1380</v>
      </c>
      <c r="I5" s="8">
        <f>G5*30.2%</f>
        <v>218.35807999999997</v>
      </c>
      <c r="J5" s="8">
        <f>G5*30%</f>
        <v>216.91199999999998</v>
      </c>
      <c r="K5" s="8"/>
      <c r="L5" s="8">
        <f>SUM(G5:K5)</f>
        <v>2538.3100799999997</v>
      </c>
    </row>
    <row r="6" spans="2:12" ht="50.25" customHeight="1">
      <c r="B6" s="3">
        <v>3</v>
      </c>
      <c r="C6" s="4" t="s">
        <v>5</v>
      </c>
      <c r="D6" s="3" t="s">
        <v>6</v>
      </c>
      <c r="E6" s="3">
        <v>3470</v>
      </c>
      <c r="F6" s="3">
        <v>12</v>
      </c>
      <c r="G6" s="8"/>
      <c r="H6" s="8"/>
      <c r="I6" s="8"/>
      <c r="J6" s="8"/>
      <c r="K6" s="8">
        <v>28525</v>
      </c>
      <c r="L6" s="8">
        <f>SUM(G6:K6)</f>
        <v>28525</v>
      </c>
    </row>
    <row r="7" spans="2:12" ht="49.5" customHeight="1">
      <c r="B7" s="3">
        <v>4</v>
      </c>
      <c r="C7" s="4" t="s">
        <v>7</v>
      </c>
      <c r="D7" s="3"/>
      <c r="E7" s="3"/>
      <c r="F7" s="3">
        <v>12</v>
      </c>
      <c r="G7" s="8"/>
      <c r="H7" s="8"/>
      <c r="I7" s="8"/>
      <c r="J7" s="8"/>
      <c r="K7" s="9">
        <v>20000</v>
      </c>
      <c r="L7" s="8">
        <f>SUM(G7:K7)</f>
        <v>20000</v>
      </c>
    </row>
    <row r="8" spans="2:12" ht="24" customHeight="1">
      <c r="B8" s="16" t="s">
        <v>3</v>
      </c>
      <c r="C8" s="16"/>
      <c r="D8" s="16"/>
      <c r="E8" s="16"/>
      <c r="F8" s="16"/>
      <c r="G8" s="10">
        <f aca="true" t="shared" si="0" ref="G8:L8">SUM(G4:G7)</f>
        <v>2932.64</v>
      </c>
      <c r="H8" s="10">
        <f t="shared" si="0"/>
        <v>7340</v>
      </c>
      <c r="I8" s="10">
        <f t="shared" si="0"/>
        <v>885.6572799999999</v>
      </c>
      <c r="J8" s="10">
        <f t="shared" si="0"/>
        <v>879.7919999999999</v>
      </c>
      <c r="K8" s="10">
        <f t="shared" si="0"/>
        <v>48525</v>
      </c>
      <c r="L8" s="10">
        <f t="shared" si="0"/>
        <v>60563.08928</v>
      </c>
    </row>
    <row r="9" ht="24.75" customHeight="1">
      <c r="B9" s="1"/>
    </row>
    <row r="10" spans="2:7" ht="12.75">
      <c r="B10" s="2"/>
      <c r="G10" s="11"/>
    </row>
    <row r="11" ht="17.25" customHeight="1">
      <c r="G11" s="11"/>
    </row>
    <row r="12" ht="13.5" customHeight="1">
      <c r="G12" s="11"/>
    </row>
    <row r="14" ht="12.75">
      <c r="G14" s="11"/>
    </row>
  </sheetData>
  <sheetProtection/>
  <mergeCells count="2">
    <mergeCell ref="B1:L1"/>
    <mergeCell ref="B8:F8"/>
  </mergeCells>
  <printOptions/>
  <pageMargins left="0.75" right="0.75" top="1" bottom="1" header="0.5" footer="0.5"/>
  <pageSetup horizontalDpi="600" verticalDpi="600" orientation="landscape" paperSize="9" scale="70" r:id="rId1"/>
  <ignoredErrors>
    <ignoredError sqref="L6:L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51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57" customHeight="1">
      <c r="B4" s="3">
        <v>1</v>
      </c>
      <c r="C4" s="6" t="s">
        <v>52</v>
      </c>
      <c r="D4" s="3" t="s">
        <v>32</v>
      </c>
      <c r="E4" s="3">
        <v>3</v>
      </c>
      <c r="F4" s="3" t="s">
        <v>4</v>
      </c>
      <c r="G4" s="8">
        <v>3384.75</v>
      </c>
      <c r="H4" s="8">
        <v>1233</v>
      </c>
      <c r="I4" s="8">
        <f>G4*30.2%</f>
        <v>1022.1945</v>
      </c>
      <c r="J4" s="8">
        <f>G4*30%</f>
        <v>1015.425</v>
      </c>
      <c r="K4" s="8"/>
      <c r="L4" s="8">
        <f>SUM(G4:K4)</f>
        <v>6655.3695</v>
      </c>
    </row>
    <row r="5" spans="2:12" ht="66" customHeight="1">
      <c r="B5" s="3">
        <v>2</v>
      </c>
      <c r="C5" s="6" t="s">
        <v>53</v>
      </c>
      <c r="D5" s="3" t="s">
        <v>8</v>
      </c>
      <c r="E5" s="3">
        <v>10</v>
      </c>
      <c r="F5" s="3" t="s">
        <v>4</v>
      </c>
      <c r="G5" s="8">
        <v>1773.76</v>
      </c>
      <c r="H5" s="8">
        <v>1342.86</v>
      </c>
      <c r="I5" s="8">
        <f>G5*30.2%</f>
        <v>535.67552</v>
      </c>
      <c r="J5" s="8">
        <f>G5*30%</f>
        <v>532.1279999999999</v>
      </c>
      <c r="K5" s="8"/>
      <c r="L5" s="8">
        <f>SUM(G5:K5)</f>
        <v>4184.423519999999</v>
      </c>
    </row>
    <row r="6" spans="2:12" ht="41.25" customHeight="1">
      <c r="B6" s="3">
        <v>3</v>
      </c>
      <c r="C6" s="6" t="s">
        <v>59</v>
      </c>
      <c r="D6" s="3" t="s">
        <v>8</v>
      </c>
      <c r="E6" s="3">
        <v>4</v>
      </c>
      <c r="F6" s="3" t="s">
        <v>4</v>
      </c>
      <c r="G6" s="8"/>
      <c r="H6" s="8"/>
      <c r="I6" s="8"/>
      <c r="J6" s="8"/>
      <c r="K6" s="8">
        <v>24883.19</v>
      </c>
      <c r="L6" s="8">
        <f>SUM(G6:K6)</f>
        <v>24883.19</v>
      </c>
    </row>
    <row r="7" spans="2:12" ht="48" customHeight="1">
      <c r="B7" s="3">
        <v>4</v>
      </c>
      <c r="C7" s="4" t="s">
        <v>5</v>
      </c>
      <c r="D7" s="3" t="s">
        <v>6</v>
      </c>
      <c r="E7" s="3">
        <v>3202</v>
      </c>
      <c r="F7" s="3">
        <v>12</v>
      </c>
      <c r="G7" s="8"/>
      <c r="H7" s="8"/>
      <c r="I7" s="8"/>
      <c r="J7" s="8"/>
      <c r="K7" s="8">
        <v>26515</v>
      </c>
      <c r="L7" s="8">
        <f>SUM(G7:K7)</f>
        <v>26515</v>
      </c>
    </row>
    <row r="8" spans="2:12" ht="48" customHeight="1">
      <c r="B8" s="3">
        <v>5</v>
      </c>
      <c r="C8" s="4" t="s">
        <v>7</v>
      </c>
      <c r="D8" s="3"/>
      <c r="E8" s="3"/>
      <c r="F8" s="3">
        <v>12</v>
      </c>
      <c r="G8" s="8"/>
      <c r="H8" s="8"/>
      <c r="I8" s="8"/>
      <c r="J8" s="8"/>
      <c r="K8" s="9">
        <v>20000</v>
      </c>
      <c r="L8" s="8">
        <f>SUM(G8:K8)</f>
        <v>20000</v>
      </c>
    </row>
    <row r="9" spans="2:12" ht="24" customHeight="1">
      <c r="B9" s="16" t="s">
        <v>3</v>
      </c>
      <c r="C9" s="16"/>
      <c r="D9" s="16"/>
      <c r="E9" s="16"/>
      <c r="F9" s="16"/>
      <c r="G9" s="10">
        <f aca="true" t="shared" si="0" ref="G9:L9">SUM(G4:G8)</f>
        <v>5158.51</v>
      </c>
      <c r="H9" s="10">
        <f t="shared" si="0"/>
        <v>2575.8599999999997</v>
      </c>
      <c r="I9" s="10">
        <f t="shared" si="0"/>
        <v>1557.8700199999998</v>
      </c>
      <c r="J9" s="10">
        <f t="shared" si="0"/>
        <v>1547.5529999999999</v>
      </c>
      <c r="K9" s="10">
        <f t="shared" si="0"/>
        <v>71398.19</v>
      </c>
      <c r="L9" s="10">
        <f t="shared" si="0"/>
        <v>82237.98302</v>
      </c>
    </row>
    <row r="10" ht="24.75" customHeight="1">
      <c r="B10" s="1"/>
    </row>
    <row r="11" spans="2:7" ht="12.75">
      <c r="B11" s="2"/>
      <c r="G11" s="11"/>
    </row>
    <row r="12" ht="17.25" customHeight="1">
      <c r="G12" s="11"/>
    </row>
    <row r="13" ht="13.5" customHeight="1">
      <c r="G13" s="12"/>
    </row>
    <row r="15" ht="12.75">
      <c r="G15" s="11"/>
    </row>
  </sheetData>
  <sheetProtection/>
  <mergeCells count="2">
    <mergeCell ref="B1:L1"/>
    <mergeCell ref="B9:F9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54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57" customHeight="1">
      <c r="B4" s="3">
        <v>1</v>
      </c>
      <c r="C4" s="6" t="s">
        <v>55</v>
      </c>
      <c r="D4" s="3" t="s">
        <v>8</v>
      </c>
      <c r="E4" s="3">
        <v>20</v>
      </c>
      <c r="F4" s="3" t="s">
        <v>4</v>
      </c>
      <c r="G4" s="8">
        <v>4290.58</v>
      </c>
      <c r="H4" s="8">
        <v>1578.2</v>
      </c>
      <c r="I4" s="8">
        <f>G4*30.2%</f>
        <v>1295.75516</v>
      </c>
      <c r="J4" s="8">
        <f>G4*30%</f>
        <v>1287.174</v>
      </c>
      <c r="K4" s="8"/>
      <c r="L4" s="8">
        <f>SUM(G4:K4)</f>
        <v>8451.709159999999</v>
      </c>
    </row>
    <row r="5" spans="2:12" ht="56.25" customHeight="1">
      <c r="B5" s="3">
        <v>2</v>
      </c>
      <c r="C5" s="6" t="s">
        <v>56</v>
      </c>
      <c r="D5" s="3" t="s">
        <v>8</v>
      </c>
      <c r="E5" s="3">
        <v>1</v>
      </c>
      <c r="F5" s="3" t="s">
        <v>4</v>
      </c>
      <c r="G5" s="8">
        <v>6239.59</v>
      </c>
      <c r="H5" s="8">
        <v>6531</v>
      </c>
      <c r="I5" s="8">
        <f>G5*30.2%</f>
        <v>1884.35618</v>
      </c>
      <c r="J5" s="8">
        <f>G5*30%</f>
        <v>1871.877</v>
      </c>
      <c r="K5" s="8"/>
      <c r="L5" s="8">
        <f>SUM(G5:K5)</f>
        <v>16526.82318</v>
      </c>
    </row>
    <row r="6" spans="2:12" ht="65.25" customHeight="1">
      <c r="B6" s="3">
        <v>3</v>
      </c>
      <c r="C6" s="6" t="s">
        <v>57</v>
      </c>
      <c r="D6" s="3" t="s">
        <v>8</v>
      </c>
      <c r="E6" s="3">
        <v>22</v>
      </c>
      <c r="F6" s="3" t="s">
        <v>4</v>
      </c>
      <c r="G6" s="8">
        <v>1186.74</v>
      </c>
      <c r="H6" s="8">
        <v>496.62</v>
      </c>
      <c r="I6" s="8">
        <f>G6*30.2%</f>
        <v>358.39547999999996</v>
      </c>
      <c r="J6" s="8">
        <f>G6*30%</f>
        <v>356.022</v>
      </c>
      <c r="K6" s="8"/>
      <c r="L6" s="8">
        <f>SUM(G6:K6)</f>
        <v>2397.77748</v>
      </c>
    </row>
    <row r="7" spans="2:12" ht="48" customHeight="1">
      <c r="B7" s="3">
        <v>4</v>
      </c>
      <c r="C7" s="4" t="s">
        <v>5</v>
      </c>
      <c r="D7" s="3" t="s">
        <v>6</v>
      </c>
      <c r="E7" s="3">
        <v>3344</v>
      </c>
      <c r="F7" s="3">
        <v>12</v>
      </c>
      <c r="G7" s="8"/>
      <c r="H7" s="8"/>
      <c r="I7" s="8"/>
      <c r="J7" s="8"/>
      <c r="K7" s="8">
        <v>27580</v>
      </c>
      <c r="L7" s="8">
        <f>K7</f>
        <v>27580</v>
      </c>
    </row>
    <row r="8" spans="2:12" ht="51" customHeight="1">
      <c r="B8" s="3">
        <v>5</v>
      </c>
      <c r="C8" s="4" t="s">
        <v>7</v>
      </c>
      <c r="D8" s="3"/>
      <c r="E8" s="3"/>
      <c r="F8" s="3">
        <v>12</v>
      </c>
      <c r="G8" s="8"/>
      <c r="H8" s="8"/>
      <c r="I8" s="8"/>
      <c r="J8" s="8"/>
      <c r="K8" s="9">
        <v>20000</v>
      </c>
      <c r="L8" s="8">
        <f>K8</f>
        <v>20000</v>
      </c>
    </row>
    <row r="9" spans="2:12" ht="24" customHeight="1">
      <c r="B9" s="16" t="s">
        <v>3</v>
      </c>
      <c r="C9" s="16"/>
      <c r="D9" s="16"/>
      <c r="E9" s="16"/>
      <c r="F9" s="16"/>
      <c r="G9" s="10">
        <f aca="true" t="shared" si="0" ref="G9:L9">SUM(G4:G8)</f>
        <v>11716.91</v>
      </c>
      <c r="H9" s="10">
        <f t="shared" si="0"/>
        <v>8605.82</v>
      </c>
      <c r="I9" s="10">
        <f t="shared" si="0"/>
        <v>3538.50682</v>
      </c>
      <c r="J9" s="10">
        <f t="shared" si="0"/>
        <v>3515.073</v>
      </c>
      <c r="K9" s="10">
        <f t="shared" si="0"/>
        <v>47580</v>
      </c>
      <c r="L9" s="10">
        <f t="shared" si="0"/>
        <v>74956.30982</v>
      </c>
    </row>
    <row r="10" ht="24.75" customHeight="1">
      <c r="B10" s="1"/>
    </row>
    <row r="11" spans="2:7" ht="12.75">
      <c r="B11" s="2"/>
      <c r="G11" s="11"/>
    </row>
    <row r="12" ht="17.25" customHeight="1">
      <c r="G12" s="11"/>
    </row>
    <row r="13" ht="13.5" customHeight="1">
      <c r="G13" s="11"/>
    </row>
    <row r="15" ht="12.75">
      <c r="G15" s="11"/>
    </row>
  </sheetData>
  <sheetProtection/>
  <mergeCells count="2">
    <mergeCell ref="B1:L1"/>
    <mergeCell ref="B9:F9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58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50.25" customHeight="1">
      <c r="B4" s="14">
        <v>1</v>
      </c>
      <c r="C4" s="4" t="s">
        <v>5</v>
      </c>
      <c r="D4" s="3" t="s">
        <v>6</v>
      </c>
      <c r="E4" s="3">
        <v>3205</v>
      </c>
      <c r="F4" s="3">
        <v>12</v>
      </c>
      <c r="G4" s="8"/>
      <c r="H4" s="8"/>
      <c r="I4" s="8"/>
      <c r="J4" s="8"/>
      <c r="K4" s="8">
        <v>26537.5</v>
      </c>
      <c r="L4" s="8">
        <f>K4</f>
        <v>26537.5</v>
      </c>
    </row>
    <row r="5" spans="2:12" ht="42.75" customHeight="1">
      <c r="B5" s="3">
        <v>2</v>
      </c>
      <c r="C5" s="4" t="s">
        <v>7</v>
      </c>
      <c r="D5" s="3"/>
      <c r="E5" s="3"/>
      <c r="F5" s="3">
        <v>12</v>
      </c>
      <c r="G5" s="8"/>
      <c r="H5" s="8"/>
      <c r="I5" s="8"/>
      <c r="J5" s="8"/>
      <c r="K5" s="9">
        <v>20000</v>
      </c>
      <c r="L5" s="8">
        <f>K5</f>
        <v>20000</v>
      </c>
    </row>
    <row r="6" spans="2:12" ht="24" customHeight="1">
      <c r="B6" s="16" t="s">
        <v>3</v>
      </c>
      <c r="C6" s="16"/>
      <c r="D6" s="16"/>
      <c r="E6" s="16"/>
      <c r="F6" s="16"/>
      <c r="G6" s="10"/>
      <c r="H6" s="10"/>
      <c r="I6" s="10"/>
      <c r="J6" s="10"/>
      <c r="K6" s="10">
        <f>SUM(K4:K5)</f>
        <v>46537.5</v>
      </c>
      <c r="L6" s="10">
        <f>SUM(L4:L5)</f>
        <v>46537.5</v>
      </c>
    </row>
    <row r="7" ht="24.75" customHeight="1">
      <c r="B7" s="1"/>
    </row>
    <row r="8" spans="2:7" ht="12.75">
      <c r="B8" s="2"/>
      <c r="G8" s="11"/>
    </row>
    <row r="9" ht="17.25" customHeight="1">
      <c r="G9" s="11"/>
    </row>
    <row r="10" ht="13.5" customHeight="1">
      <c r="G10" s="11"/>
    </row>
    <row r="12" ht="12.75">
      <c r="G12" s="11"/>
    </row>
  </sheetData>
  <sheetProtection/>
  <mergeCells count="2">
    <mergeCell ref="B1:L1"/>
    <mergeCell ref="B6:F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3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24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69" customHeight="1">
      <c r="B4" s="3">
        <v>1</v>
      </c>
      <c r="C4" s="6" t="s">
        <v>19</v>
      </c>
      <c r="D4" s="3" t="s">
        <v>8</v>
      </c>
      <c r="E4" s="3">
        <v>3</v>
      </c>
      <c r="F4" s="3" t="s">
        <v>4</v>
      </c>
      <c r="G4" s="8">
        <v>1434.57</v>
      </c>
      <c r="H4" s="8">
        <v>435.24</v>
      </c>
      <c r="I4" s="8">
        <f>G4*30.2%</f>
        <v>433.24013999999994</v>
      </c>
      <c r="J4" s="8">
        <f>G4*30%</f>
        <v>430.371</v>
      </c>
      <c r="K4" s="8"/>
      <c r="L4" s="8">
        <f>SUM(G4:K4)</f>
        <v>2733.42114</v>
      </c>
    </row>
    <row r="5" spans="2:12" ht="41.25" customHeight="1">
      <c r="B5" s="3">
        <v>2</v>
      </c>
      <c r="C5" s="4" t="s">
        <v>5</v>
      </c>
      <c r="D5" s="3" t="s">
        <v>6</v>
      </c>
      <c r="E5" s="3">
        <v>3192</v>
      </c>
      <c r="F5" s="3">
        <v>12</v>
      </c>
      <c r="G5" s="8"/>
      <c r="H5" s="8"/>
      <c r="I5" s="8"/>
      <c r="J5" s="8"/>
      <c r="K5" s="8">
        <v>26440</v>
      </c>
      <c r="L5" s="8">
        <f>K5</f>
        <v>26440</v>
      </c>
    </row>
    <row r="6" spans="2:12" ht="48" customHeight="1">
      <c r="B6" s="3">
        <v>3</v>
      </c>
      <c r="C6" s="4" t="s">
        <v>7</v>
      </c>
      <c r="D6" s="3"/>
      <c r="E6" s="3"/>
      <c r="F6" s="3">
        <v>12</v>
      </c>
      <c r="G6" s="8"/>
      <c r="H6" s="8"/>
      <c r="I6" s="8"/>
      <c r="J6" s="8"/>
      <c r="K6" s="9">
        <v>20000</v>
      </c>
      <c r="L6" s="8">
        <f>K6</f>
        <v>20000</v>
      </c>
    </row>
    <row r="7" spans="2:12" ht="24" customHeight="1">
      <c r="B7" s="16" t="s">
        <v>3</v>
      </c>
      <c r="C7" s="16"/>
      <c r="D7" s="16"/>
      <c r="E7" s="16"/>
      <c r="F7" s="16"/>
      <c r="G7" s="10">
        <f aca="true" t="shared" si="0" ref="G7:L7">SUM(G4:G6)</f>
        <v>1434.57</v>
      </c>
      <c r="H7" s="10">
        <f t="shared" si="0"/>
        <v>435.24</v>
      </c>
      <c r="I7" s="10">
        <f t="shared" si="0"/>
        <v>433.24013999999994</v>
      </c>
      <c r="J7" s="10">
        <f t="shared" si="0"/>
        <v>430.371</v>
      </c>
      <c r="K7" s="10">
        <f t="shared" si="0"/>
        <v>46440</v>
      </c>
      <c r="L7" s="10">
        <f t="shared" si="0"/>
        <v>49173.42114</v>
      </c>
    </row>
    <row r="8" ht="24.75" customHeight="1">
      <c r="B8" s="1"/>
    </row>
    <row r="9" spans="2:7" ht="12.75">
      <c r="B9" s="2"/>
      <c r="G9" s="11"/>
    </row>
    <row r="10" ht="17.25" customHeight="1">
      <c r="G10" s="11"/>
    </row>
    <row r="11" ht="13.5" customHeight="1">
      <c r="G11" s="11"/>
    </row>
    <row r="13" ht="12.75">
      <c r="G13" s="11"/>
    </row>
  </sheetData>
  <sheetProtection/>
  <mergeCells count="2">
    <mergeCell ref="B1:L1"/>
    <mergeCell ref="B7:F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25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59.25" customHeight="1">
      <c r="B4" s="3">
        <v>1</v>
      </c>
      <c r="C4" s="6" t="s">
        <v>20</v>
      </c>
      <c r="D4" s="3" t="s">
        <v>8</v>
      </c>
      <c r="E4" s="3">
        <v>1</v>
      </c>
      <c r="F4" s="3" t="s">
        <v>4</v>
      </c>
      <c r="G4" s="8">
        <v>1371.79</v>
      </c>
      <c r="H4" s="8">
        <v>733</v>
      </c>
      <c r="I4" s="8">
        <f>G4*30.2%</f>
        <v>414.28058</v>
      </c>
      <c r="J4" s="8">
        <f>G4*30%</f>
        <v>411.537</v>
      </c>
      <c r="K4" s="8"/>
      <c r="L4" s="8">
        <f>SUM(G4:K4)</f>
        <v>2930.60758</v>
      </c>
    </row>
    <row r="5" spans="2:12" ht="57" customHeight="1">
      <c r="B5" s="3">
        <v>2</v>
      </c>
      <c r="C5" s="6" t="s">
        <v>21</v>
      </c>
      <c r="D5" s="3" t="s">
        <v>8</v>
      </c>
      <c r="E5" s="3">
        <v>1</v>
      </c>
      <c r="F5" s="3" t="s">
        <v>4</v>
      </c>
      <c r="G5" s="8">
        <v>238.04</v>
      </c>
      <c r="H5" s="8">
        <v>4800</v>
      </c>
      <c r="I5" s="8">
        <f>G5*30.2%</f>
        <v>71.88808</v>
      </c>
      <c r="J5" s="8">
        <f>G5*30%</f>
        <v>71.41199999999999</v>
      </c>
      <c r="K5" s="8"/>
      <c r="L5" s="8">
        <f>SUM(G5:K5)</f>
        <v>5181.34008</v>
      </c>
    </row>
    <row r="6" spans="2:12" ht="57.75" customHeight="1">
      <c r="B6" s="3">
        <v>3</v>
      </c>
      <c r="C6" s="6" t="s">
        <v>22</v>
      </c>
      <c r="D6" s="3" t="s">
        <v>8</v>
      </c>
      <c r="E6" s="3">
        <v>1</v>
      </c>
      <c r="F6" s="3" t="s">
        <v>4</v>
      </c>
      <c r="G6" s="8">
        <v>798.12</v>
      </c>
      <c r="H6" s="8">
        <v>713.9</v>
      </c>
      <c r="I6" s="8">
        <f>G6*30.2%</f>
        <v>241.03224</v>
      </c>
      <c r="J6" s="8">
        <f>G6*30%</f>
        <v>239.43599999999998</v>
      </c>
      <c r="K6" s="8"/>
      <c r="L6" s="8">
        <f>SUM(G6:K6)</f>
        <v>1992.48824</v>
      </c>
    </row>
    <row r="7" spans="2:12" ht="48" customHeight="1">
      <c r="B7" s="3">
        <v>4</v>
      </c>
      <c r="C7" s="4" t="s">
        <v>5</v>
      </c>
      <c r="D7" s="3" t="s">
        <v>6</v>
      </c>
      <c r="E7" s="3">
        <v>3369</v>
      </c>
      <c r="F7" s="3">
        <v>12</v>
      </c>
      <c r="G7" s="8"/>
      <c r="H7" s="8"/>
      <c r="I7" s="8"/>
      <c r="J7" s="8"/>
      <c r="K7" s="8">
        <v>27767.5</v>
      </c>
      <c r="L7" s="8">
        <f>K7</f>
        <v>27767.5</v>
      </c>
    </row>
    <row r="8" spans="2:12" ht="47.25" customHeight="1">
      <c r="B8" s="3">
        <v>5</v>
      </c>
      <c r="C8" s="4" t="s">
        <v>7</v>
      </c>
      <c r="D8" s="3"/>
      <c r="E8" s="3"/>
      <c r="F8" s="3">
        <v>12</v>
      </c>
      <c r="G8" s="8"/>
      <c r="H8" s="8"/>
      <c r="I8" s="8"/>
      <c r="J8" s="8"/>
      <c r="K8" s="9">
        <v>20000</v>
      </c>
      <c r="L8" s="8">
        <f>K8</f>
        <v>20000</v>
      </c>
    </row>
    <row r="9" spans="2:12" ht="24" customHeight="1">
      <c r="B9" s="16" t="s">
        <v>3</v>
      </c>
      <c r="C9" s="16"/>
      <c r="D9" s="16"/>
      <c r="E9" s="16"/>
      <c r="F9" s="16"/>
      <c r="G9" s="10">
        <f aca="true" t="shared" si="0" ref="G9:L9">SUM(G4:G8)</f>
        <v>2407.95</v>
      </c>
      <c r="H9" s="10">
        <f t="shared" si="0"/>
        <v>6246.9</v>
      </c>
      <c r="I9" s="10">
        <f t="shared" si="0"/>
        <v>727.2009</v>
      </c>
      <c r="J9" s="10">
        <f t="shared" si="0"/>
        <v>722.385</v>
      </c>
      <c r="K9" s="10">
        <f t="shared" si="0"/>
        <v>47767.5</v>
      </c>
      <c r="L9" s="10">
        <f t="shared" si="0"/>
        <v>57871.9359</v>
      </c>
    </row>
    <row r="10" ht="24.75" customHeight="1">
      <c r="B10" s="1"/>
    </row>
    <row r="11" spans="2:7" ht="12.75">
      <c r="B11" s="2"/>
      <c r="G11" s="11"/>
    </row>
    <row r="12" ht="17.25" customHeight="1">
      <c r="G12" s="11"/>
    </row>
    <row r="13" ht="13.5" customHeight="1">
      <c r="G13" s="11"/>
    </row>
    <row r="15" ht="12.75">
      <c r="G15" s="11"/>
    </row>
  </sheetData>
  <sheetProtection/>
  <mergeCells count="2">
    <mergeCell ref="B1:L1"/>
    <mergeCell ref="B9:F9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26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69" customHeight="1">
      <c r="B4" s="3">
        <v>1</v>
      </c>
      <c r="C4" s="6" t="s">
        <v>27</v>
      </c>
      <c r="D4" s="3" t="s">
        <v>8</v>
      </c>
      <c r="E4" s="3">
        <v>5</v>
      </c>
      <c r="F4" s="3" t="s">
        <v>4</v>
      </c>
      <c r="G4" s="8">
        <v>441.2</v>
      </c>
      <c r="H4" s="8">
        <v>2518.75</v>
      </c>
      <c r="I4" s="8">
        <f>G4*30.2%</f>
        <v>133.2424</v>
      </c>
      <c r="J4" s="8">
        <f>G4*30%</f>
        <v>132.35999999999999</v>
      </c>
      <c r="K4" s="8"/>
      <c r="L4" s="8">
        <f>SUM(G4:K4)</f>
        <v>3225.5524</v>
      </c>
    </row>
    <row r="5" spans="2:12" ht="57.75" customHeight="1">
      <c r="B5" s="3">
        <v>2</v>
      </c>
      <c r="C5" s="6" t="s">
        <v>28</v>
      </c>
      <c r="D5" s="3" t="s">
        <v>8</v>
      </c>
      <c r="E5" s="3">
        <v>12</v>
      </c>
      <c r="F5" s="3" t="s">
        <v>4</v>
      </c>
      <c r="G5" s="8">
        <v>1222.8</v>
      </c>
      <c r="H5" s="8">
        <v>525.6</v>
      </c>
      <c r="I5" s="8">
        <f>G5*30.2%</f>
        <v>369.2856</v>
      </c>
      <c r="J5" s="8">
        <f>G5*30%</f>
        <v>366.84</v>
      </c>
      <c r="K5" s="8"/>
      <c r="L5" s="8">
        <f>SUM(G5:K5)</f>
        <v>2484.5256000000004</v>
      </c>
    </row>
    <row r="6" spans="2:12" ht="69" customHeight="1">
      <c r="B6" s="3">
        <v>3</v>
      </c>
      <c r="C6" s="6" t="s">
        <v>29</v>
      </c>
      <c r="D6" s="3" t="s">
        <v>8</v>
      </c>
      <c r="E6" s="3">
        <v>4</v>
      </c>
      <c r="F6" s="3" t="s">
        <v>4</v>
      </c>
      <c r="G6" s="8">
        <v>7348.4</v>
      </c>
      <c r="H6" s="8">
        <v>3980</v>
      </c>
      <c r="I6" s="8">
        <f>G6*30.2%</f>
        <v>2219.2167999999997</v>
      </c>
      <c r="J6" s="8">
        <f>G6*30%</f>
        <v>2204.52</v>
      </c>
      <c r="K6" s="8"/>
      <c r="L6" s="8">
        <f>SUM(G6:K6)</f>
        <v>15752.1368</v>
      </c>
    </row>
    <row r="7" spans="2:12" ht="52.5" customHeight="1">
      <c r="B7" s="3">
        <v>5</v>
      </c>
      <c r="C7" s="6" t="s">
        <v>30</v>
      </c>
      <c r="D7" s="3" t="s">
        <v>8</v>
      </c>
      <c r="E7" s="3">
        <v>1</v>
      </c>
      <c r="F7" s="3" t="s">
        <v>4</v>
      </c>
      <c r="G7" s="8">
        <v>502.41</v>
      </c>
      <c r="H7" s="8">
        <v>320</v>
      </c>
      <c r="I7" s="8">
        <f>G7*30.2%</f>
        <v>151.72782</v>
      </c>
      <c r="J7" s="8">
        <f>G7*30%</f>
        <v>150.723</v>
      </c>
      <c r="K7" s="8"/>
      <c r="L7" s="8">
        <f>SUM(G7:K7)</f>
        <v>1124.86082</v>
      </c>
    </row>
    <row r="8" spans="2:12" ht="48" customHeight="1">
      <c r="B8" s="3">
        <v>5</v>
      </c>
      <c r="C8" s="4" t="s">
        <v>5</v>
      </c>
      <c r="D8" s="3" t="s">
        <v>6</v>
      </c>
      <c r="E8" s="3">
        <v>3369</v>
      </c>
      <c r="F8" s="3">
        <v>12</v>
      </c>
      <c r="G8" s="8"/>
      <c r="H8" s="8"/>
      <c r="I8" s="8"/>
      <c r="J8" s="8"/>
      <c r="K8" s="8">
        <v>27767.5</v>
      </c>
      <c r="L8" s="8">
        <f>K8</f>
        <v>27767.5</v>
      </c>
    </row>
    <row r="9" spans="2:12" ht="49.5" customHeight="1">
      <c r="B9" s="3">
        <v>6</v>
      </c>
      <c r="C9" s="4" t="s">
        <v>7</v>
      </c>
      <c r="D9" s="3"/>
      <c r="E9" s="3"/>
      <c r="F9" s="3">
        <v>12</v>
      </c>
      <c r="G9" s="8"/>
      <c r="H9" s="8"/>
      <c r="I9" s="8"/>
      <c r="J9" s="8"/>
      <c r="K9" s="9">
        <v>20000</v>
      </c>
      <c r="L9" s="8">
        <f>K9</f>
        <v>20000</v>
      </c>
    </row>
    <row r="10" spans="2:12" ht="24" customHeight="1">
      <c r="B10" s="16" t="s">
        <v>3</v>
      </c>
      <c r="C10" s="16"/>
      <c r="D10" s="16"/>
      <c r="E10" s="16"/>
      <c r="F10" s="16"/>
      <c r="G10" s="10">
        <f aca="true" t="shared" si="0" ref="G10:L10">SUM(G4:G9)</f>
        <v>9514.81</v>
      </c>
      <c r="H10" s="10">
        <f t="shared" si="0"/>
        <v>7344.35</v>
      </c>
      <c r="I10" s="10">
        <f t="shared" si="0"/>
        <v>2873.4726199999996</v>
      </c>
      <c r="J10" s="10">
        <f t="shared" si="0"/>
        <v>2854.4429999999998</v>
      </c>
      <c r="K10" s="10">
        <f t="shared" si="0"/>
        <v>47767.5</v>
      </c>
      <c r="L10" s="10">
        <f t="shared" si="0"/>
        <v>70354.57562</v>
      </c>
    </row>
    <row r="11" ht="24.75" customHeight="1">
      <c r="B11" s="1"/>
    </row>
    <row r="12" spans="2:7" ht="12.75">
      <c r="B12" s="2"/>
      <c r="G12" s="12"/>
    </row>
    <row r="13" ht="17.25" customHeight="1">
      <c r="G13" s="12"/>
    </row>
    <row r="14" ht="13.5" customHeight="1">
      <c r="G14" s="12"/>
    </row>
    <row r="15" ht="12.75">
      <c r="G15" s="13"/>
    </row>
    <row r="16" ht="12.75">
      <c r="G16" s="12"/>
    </row>
  </sheetData>
  <sheetProtection/>
  <mergeCells count="2">
    <mergeCell ref="B1:L1"/>
    <mergeCell ref="B10:F1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7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64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55.5" customHeight="1">
      <c r="B4" s="3">
        <v>1</v>
      </c>
      <c r="C4" s="6" t="s">
        <v>31</v>
      </c>
      <c r="D4" s="3" t="s">
        <v>8</v>
      </c>
      <c r="E4" s="3">
        <v>1</v>
      </c>
      <c r="F4" s="3" t="s">
        <v>4</v>
      </c>
      <c r="G4" s="8">
        <v>223.33</v>
      </c>
      <c r="H4" s="8">
        <v>342.9</v>
      </c>
      <c r="I4" s="8">
        <f>G4*30.2%</f>
        <v>67.44566</v>
      </c>
      <c r="J4" s="8">
        <f>G4*30%</f>
        <v>66.999</v>
      </c>
      <c r="K4" s="8"/>
      <c r="L4" s="8">
        <f>SUM(G4:K4)</f>
        <v>700.67466</v>
      </c>
    </row>
    <row r="5" spans="2:12" ht="61.5" customHeight="1">
      <c r="B5" s="3">
        <v>2</v>
      </c>
      <c r="C5" s="6" t="s">
        <v>33</v>
      </c>
      <c r="D5" s="3" t="s">
        <v>32</v>
      </c>
      <c r="E5" s="3">
        <v>32</v>
      </c>
      <c r="F5" s="3" t="s">
        <v>4</v>
      </c>
      <c r="G5" s="8">
        <v>10196.83</v>
      </c>
      <c r="H5" s="8">
        <v>263.1</v>
      </c>
      <c r="I5" s="8">
        <f>G5*30.2%</f>
        <v>3079.4426599999997</v>
      </c>
      <c r="J5" s="8">
        <f>G5*30%</f>
        <v>3059.049</v>
      </c>
      <c r="K5" s="8"/>
      <c r="L5" s="8">
        <f>SUM(G5:K5)</f>
        <v>16598.42166</v>
      </c>
    </row>
    <row r="6" spans="2:12" ht="60" customHeight="1">
      <c r="B6" s="3">
        <v>3</v>
      </c>
      <c r="C6" s="6" t="s">
        <v>34</v>
      </c>
      <c r="D6" s="3" t="s">
        <v>8</v>
      </c>
      <c r="E6" s="3">
        <v>1</v>
      </c>
      <c r="F6" s="3" t="s">
        <v>4</v>
      </c>
      <c r="G6" s="8">
        <v>223.33</v>
      </c>
      <c r="H6" s="8">
        <v>374.5</v>
      </c>
      <c r="I6" s="8">
        <f>G6*30.2%</f>
        <v>67.44566</v>
      </c>
      <c r="J6" s="8">
        <f>G6*30%</f>
        <v>66.999</v>
      </c>
      <c r="K6" s="8"/>
      <c r="L6" s="8">
        <f>SUM(G6:K6)</f>
        <v>732.27466</v>
      </c>
    </row>
    <row r="7" spans="2:12" ht="81" customHeight="1">
      <c r="B7" s="3">
        <v>4</v>
      </c>
      <c r="C7" s="6" t="s">
        <v>35</v>
      </c>
      <c r="D7" s="3" t="s">
        <v>36</v>
      </c>
      <c r="E7" s="3">
        <v>25</v>
      </c>
      <c r="F7" s="3" t="s">
        <v>4</v>
      </c>
      <c r="G7" s="8">
        <v>3151.5</v>
      </c>
      <c r="H7" s="8">
        <v>209</v>
      </c>
      <c r="I7" s="8">
        <f>G7*30.2%</f>
        <v>951.7529999999999</v>
      </c>
      <c r="J7" s="8">
        <f>G7*30%</f>
        <v>945.4499999999999</v>
      </c>
      <c r="K7" s="8"/>
      <c r="L7" s="8">
        <f>SUM(G7:K7)</f>
        <v>5257.7029999999995</v>
      </c>
    </row>
    <row r="8" spans="2:12" ht="48" customHeight="1">
      <c r="B8" s="3">
        <v>5</v>
      </c>
      <c r="C8" s="6" t="s">
        <v>37</v>
      </c>
      <c r="D8" s="3" t="s">
        <v>8</v>
      </c>
      <c r="E8" s="3">
        <v>10</v>
      </c>
      <c r="F8" s="3" t="s">
        <v>4</v>
      </c>
      <c r="G8" s="8">
        <v>3254</v>
      </c>
      <c r="H8" s="8">
        <v>2340</v>
      </c>
      <c r="I8" s="8">
        <f>G8*30.2%</f>
        <v>982.708</v>
      </c>
      <c r="J8" s="8">
        <f>G8*30%</f>
        <v>976.1999999999999</v>
      </c>
      <c r="K8" s="8"/>
      <c r="L8" s="8">
        <f>SUM(G8:K8)</f>
        <v>7552.907999999999</v>
      </c>
    </row>
    <row r="9" spans="2:12" ht="51" customHeight="1">
      <c r="B9" s="3">
        <v>6</v>
      </c>
      <c r="C9" s="4" t="s">
        <v>5</v>
      </c>
      <c r="D9" s="3" t="s">
        <v>6</v>
      </c>
      <c r="E9" s="3">
        <v>3331</v>
      </c>
      <c r="F9" s="3">
        <v>12</v>
      </c>
      <c r="G9" s="8"/>
      <c r="H9" s="8"/>
      <c r="I9" s="8"/>
      <c r="J9" s="8"/>
      <c r="K9" s="8">
        <v>27482.5</v>
      </c>
      <c r="L9" s="8">
        <f>K9</f>
        <v>27482.5</v>
      </c>
    </row>
    <row r="10" spans="2:12" ht="53.25" customHeight="1">
      <c r="B10" s="3">
        <v>7</v>
      </c>
      <c r="C10" s="4" t="s">
        <v>7</v>
      </c>
      <c r="D10" s="3"/>
      <c r="E10" s="3"/>
      <c r="F10" s="3">
        <v>12</v>
      </c>
      <c r="G10" s="8"/>
      <c r="H10" s="8"/>
      <c r="I10" s="8"/>
      <c r="J10" s="8"/>
      <c r="K10" s="9">
        <v>20000</v>
      </c>
      <c r="L10" s="8">
        <f>K10</f>
        <v>20000</v>
      </c>
    </row>
    <row r="11" spans="2:12" ht="24" customHeight="1">
      <c r="B11" s="16" t="s">
        <v>3</v>
      </c>
      <c r="C11" s="16"/>
      <c r="D11" s="16"/>
      <c r="E11" s="16"/>
      <c r="F11" s="16"/>
      <c r="G11" s="10">
        <f aca="true" t="shared" si="0" ref="G11:L11">SUM(G4:G10)</f>
        <v>17048.989999999998</v>
      </c>
      <c r="H11" s="10">
        <f t="shared" si="0"/>
        <v>3529.5</v>
      </c>
      <c r="I11" s="10">
        <f t="shared" si="0"/>
        <v>5148.794979999999</v>
      </c>
      <c r="J11" s="10">
        <f t="shared" si="0"/>
        <v>5114.696999999999</v>
      </c>
      <c r="K11" s="10">
        <f t="shared" si="0"/>
        <v>47482.5</v>
      </c>
      <c r="L11" s="10">
        <f t="shared" si="0"/>
        <v>78324.48198</v>
      </c>
    </row>
    <row r="12" ht="24.75" customHeight="1">
      <c r="B12" s="1"/>
    </row>
    <row r="13" spans="2:7" ht="12.75">
      <c r="B13" s="2"/>
      <c r="G13" s="12"/>
    </row>
    <row r="14" ht="17.25" customHeight="1">
      <c r="G14" s="12"/>
    </row>
    <row r="15" ht="13.5" customHeight="1">
      <c r="G15" s="12"/>
    </row>
    <row r="16" ht="12.75">
      <c r="G16" s="13"/>
    </row>
    <row r="17" ht="12.75">
      <c r="G17" s="12"/>
    </row>
  </sheetData>
  <sheetProtection/>
  <mergeCells count="2">
    <mergeCell ref="B1:L1"/>
    <mergeCell ref="B11:F1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63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53.25" customHeight="1">
      <c r="B4" s="3">
        <v>1</v>
      </c>
      <c r="C4" s="6" t="s">
        <v>38</v>
      </c>
      <c r="D4" s="3" t="s">
        <v>39</v>
      </c>
      <c r="E4" s="3">
        <v>10.5</v>
      </c>
      <c r="F4" s="3" t="s">
        <v>4</v>
      </c>
      <c r="G4" s="8">
        <v>4328.64</v>
      </c>
      <c r="H4" s="8">
        <v>372.82</v>
      </c>
      <c r="I4" s="8">
        <f>G4*30.2%</f>
        <v>1307.24928</v>
      </c>
      <c r="J4" s="8">
        <f>G4*30%</f>
        <v>1298.592</v>
      </c>
      <c r="K4" s="8"/>
      <c r="L4" s="8">
        <f>SUM(G4:K4)</f>
        <v>7307.30128</v>
      </c>
    </row>
    <row r="5" spans="2:12" ht="60" customHeight="1">
      <c r="B5" s="3">
        <v>2</v>
      </c>
      <c r="C5" s="6" t="s">
        <v>40</v>
      </c>
      <c r="D5" s="3" t="s">
        <v>8</v>
      </c>
      <c r="E5" s="3">
        <v>19</v>
      </c>
      <c r="F5" s="3" t="s">
        <v>4</v>
      </c>
      <c r="G5" s="8">
        <v>4076.01</v>
      </c>
      <c r="H5" s="8">
        <v>12216.2</v>
      </c>
      <c r="I5" s="8">
        <f>G5*30.2%</f>
        <v>1230.95502</v>
      </c>
      <c r="J5" s="8">
        <f>G5*30%</f>
        <v>1222.803</v>
      </c>
      <c r="K5" s="8"/>
      <c r="L5" s="8">
        <f>SUM(G5:K5)</f>
        <v>18745.96802</v>
      </c>
    </row>
    <row r="6" spans="2:12" ht="69" customHeight="1">
      <c r="B6" s="3">
        <v>3</v>
      </c>
      <c r="C6" s="6" t="s">
        <v>41</v>
      </c>
      <c r="D6" s="3" t="s">
        <v>8</v>
      </c>
      <c r="E6" s="3">
        <v>10</v>
      </c>
      <c r="F6" s="3" t="s">
        <v>4</v>
      </c>
      <c r="G6" s="8">
        <v>7703.33</v>
      </c>
      <c r="H6" s="8">
        <v>1300</v>
      </c>
      <c r="I6" s="8">
        <f>G6*30.2%</f>
        <v>2326.40566</v>
      </c>
      <c r="J6" s="8">
        <f>G6*30%</f>
        <v>2310.999</v>
      </c>
      <c r="K6" s="8"/>
      <c r="L6" s="8">
        <f>SUM(G6:K6)</f>
        <v>13640.73466</v>
      </c>
    </row>
    <row r="7" spans="2:12" ht="48.75" customHeight="1">
      <c r="B7" s="3">
        <v>4</v>
      </c>
      <c r="C7" s="4" t="s">
        <v>5</v>
      </c>
      <c r="D7" s="3" t="s">
        <v>6</v>
      </c>
      <c r="E7" s="3">
        <v>2988</v>
      </c>
      <c r="F7" s="3">
        <v>12</v>
      </c>
      <c r="G7" s="8"/>
      <c r="H7" s="8"/>
      <c r="I7" s="8"/>
      <c r="J7" s="8"/>
      <c r="K7" s="8">
        <v>24910</v>
      </c>
      <c r="L7" s="8">
        <f>K7</f>
        <v>24910</v>
      </c>
    </row>
    <row r="8" spans="2:12" ht="50.25" customHeight="1">
      <c r="B8" s="3">
        <v>5</v>
      </c>
      <c r="C8" s="4" t="s">
        <v>7</v>
      </c>
      <c r="D8" s="3"/>
      <c r="E8" s="3"/>
      <c r="F8" s="3">
        <v>12</v>
      </c>
      <c r="G8" s="8"/>
      <c r="H8" s="8"/>
      <c r="I8" s="8"/>
      <c r="J8" s="8"/>
      <c r="K8" s="9">
        <v>20000</v>
      </c>
      <c r="L8" s="8">
        <f>K8</f>
        <v>20000</v>
      </c>
    </row>
    <row r="9" spans="2:12" ht="24" customHeight="1">
      <c r="B9" s="16" t="s">
        <v>3</v>
      </c>
      <c r="C9" s="16"/>
      <c r="D9" s="16"/>
      <c r="E9" s="16"/>
      <c r="F9" s="16"/>
      <c r="G9" s="10">
        <f aca="true" t="shared" si="0" ref="G9:L9">SUM(G4:G8)</f>
        <v>16107.980000000001</v>
      </c>
      <c r="H9" s="10">
        <f t="shared" si="0"/>
        <v>13889.02</v>
      </c>
      <c r="I9" s="10">
        <f t="shared" si="0"/>
        <v>4864.60996</v>
      </c>
      <c r="J9" s="10">
        <f t="shared" si="0"/>
        <v>4832.394</v>
      </c>
      <c r="K9" s="10">
        <f t="shared" si="0"/>
        <v>44910</v>
      </c>
      <c r="L9" s="10">
        <f t="shared" si="0"/>
        <v>84604.00396</v>
      </c>
    </row>
    <row r="10" ht="24.75" customHeight="1">
      <c r="B10" s="1"/>
    </row>
    <row r="11" spans="2:7" ht="12.75">
      <c r="B11" s="2"/>
      <c r="G11" s="12"/>
    </row>
    <row r="12" ht="17.25" customHeight="1">
      <c r="G12" s="12"/>
    </row>
    <row r="13" ht="13.5" customHeight="1">
      <c r="G13" s="12"/>
    </row>
    <row r="14" ht="12.75">
      <c r="G14" s="13"/>
    </row>
    <row r="15" ht="12.75">
      <c r="G15" s="12"/>
    </row>
  </sheetData>
  <sheetProtection/>
  <mergeCells count="2">
    <mergeCell ref="B1:L1"/>
    <mergeCell ref="B9:F9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42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69" customHeight="1">
      <c r="B4" s="3">
        <v>1</v>
      </c>
      <c r="C4" s="6" t="s">
        <v>43</v>
      </c>
      <c r="D4" s="3" t="s">
        <v>8</v>
      </c>
      <c r="E4" s="3">
        <v>2</v>
      </c>
      <c r="F4" s="3" t="s">
        <v>4</v>
      </c>
      <c r="G4" s="8">
        <v>1507.23</v>
      </c>
      <c r="H4" s="8">
        <v>536.2</v>
      </c>
      <c r="I4" s="8">
        <f>G4*30.2%</f>
        <v>455.18345999999997</v>
      </c>
      <c r="J4" s="8">
        <f>G4*30%</f>
        <v>452.169</v>
      </c>
      <c r="K4" s="8"/>
      <c r="L4" s="8">
        <f>SUM(G4:K4)</f>
        <v>2950.78246</v>
      </c>
    </row>
    <row r="5" spans="2:12" ht="80.25" customHeight="1">
      <c r="B5" s="3">
        <v>2</v>
      </c>
      <c r="C5" s="6" t="s">
        <v>50</v>
      </c>
      <c r="D5" s="3"/>
      <c r="E5" s="3"/>
      <c r="F5" s="3"/>
      <c r="G5" s="8"/>
      <c r="H5" s="8"/>
      <c r="I5" s="8"/>
      <c r="J5" s="8"/>
      <c r="K5" s="8">
        <v>169796</v>
      </c>
      <c r="L5" s="8">
        <f>SUM(G5:K5)</f>
        <v>169796</v>
      </c>
    </row>
    <row r="6" spans="2:12" ht="74.25" customHeight="1">
      <c r="B6" s="3">
        <v>3</v>
      </c>
      <c r="C6" s="6" t="s">
        <v>62</v>
      </c>
      <c r="D6" s="3" t="s">
        <v>8</v>
      </c>
      <c r="E6" s="3">
        <v>1</v>
      </c>
      <c r="F6" s="3" t="s">
        <v>4</v>
      </c>
      <c r="G6" s="8"/>
      <c r="H6" s="8"/>
      <c r="I6" s="8"/>
      <c r="J6" s="8"/>
      <c r="K6" s="8">
        <v>9218</v>
      </c>
      <c r="L6" s="8">
        <f>SUM(G6:K6)</f>
        <v>9218</v>
      </c>
    </row>
    <row r="7" spans="2:12" ht="51" customHeight="1">
      <c r="B7" s="3">
        <v>4</v>
      </c>
      <c r="C7" s="4" t="s">
        <v>5</v>
      </c>
      <c r="D7" s="3" t="s">
        <v>6</v>
      </c>
      <c r="E7" s="3">
        <v>2912</v>
      </c>
      <c r="F7" s="3">
        <v>12</v>
      </c>
      <c r="G7" s="8"/>
      <c r="H7" s="8"/>
      <c r="I7" s="8"/>
      <c r="J7" s="8"/>
      <c r="K7" s="8">
        <v>24340</v>
      </c>
      <c r="L7" s="8">
        <f>SUM(G7:K7)</f>
        <v>24340</v>
      </c>
    </row>
    <row r="8" spans="2:12" ht="52.5" customHeight="1">
      <c r="B8" s="3">
        <v>5</v>
      </c>
      <c r="C8" s="4" t="s">
        <v>7</v>
      </c>
      <c r="D8" s="3"/>
      <c r="E8" s="3"/>
      <c r="F8" s="3">
        <v>12</v>
      </c>
      <c r="G8" s="8"/>
      <c r="H8" s="8"/>
      <c r="I8" s="8"/>
      <c r="J8" s="8"/>
      <c r="K8" s="9">
        <v>20000</v>
      </c>
      <c r="L8" s="8">
        <f>SUM(G8:K8)</f>
        <v>20000</v>
      </c>
    </row>
    <row r="9" spans="2:12" ht="24" customHeight="1">
      <c r="B9" s="16" t="s">
        <v>3</v>
      </c>
      <c r="C9" s="16"/>
      <c r="D9" s="16"/>
      <c r="E9" s="16"/>
      <c r="F9" s="16"/>
      <c r="G9" s="10">
        <f aca="true" t="shared" si="0" ref="G9:L9">SUM(G4:G8)</f>
        <v>1507.23</v>
      </c>
      <c r="H9" s="10">
        <f t="shared" si="0"/>
        <v>536.2</v>
      </c>
      <c r="I9" s="10">
        <f t="shared" si="0"/>
        <v>455.18345999999997</v>
      </c>
      <c r="J9" s="10">
        <f t="shared" si="0"/>
        <v>452.169</v>
      </c>
      <c r="K9" s="10">
        <f t="shared" si="0"/>
        <v>223354</v>
      </c>
      <c r="L9" s="10">
        <f t="shared" si="0"/>
        <v>226304.78246</v>
      </c>
    </row>
    <row r="10" ht="24.75" customHeight="1">
      <c r="B10" s="1"/>
    </row>
    <row r="11" spans="2:7" ht="12.75">
      <c r="B11" s="2"/>
      <c r="G11" s="12"/>
    </row>
    <row r="12" ht="17.25" customHeight="1">
      <c r="G12" s="11"/>
    </row>
    <row r="13" ht="13.5" customHeight="1">
      <c r="G13" s="11"/>
    </row>
    <row r="15" ht="12.75">
      <c r="G15" s="11"/>
    </row>
  </sheetData>
  <sheetProtection/>
  <mergeCells count="2">
    <mergeCell ref="B1:L1"/>
    <mergeCell ref="B9:F9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4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44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48" customHeight="1">
      <c r="B4" s="3">
        <v>1</v>
      </c>
      <c r="C4" s="6" t="s">
        <v>45</v>
      </c>
      <c r="D4" s="3" t="s">
        <v>8</v>
      </c>
      <c r="E4" s="3">
        <v>24</v>
      </c>
      <c r="F4" s="3" t="s">
        <v>4</v>
      </c>
      <c r="G4" s="8">
        <v>5148.65</v>
      </c>
      <c r="H4" s="8">
        <v>1872</v>
      </c>
      <c r="I4" s="8">
        <f>G4*30.2%</f>
        <v>1554.8922999999998</v>
      </c>
      <c r="J4" s="8">
        <f>G4*30%</f>
        <v>1544.5949999999998</v>
      </c>
      <c r="K4" s="8"/>
      <c r="L4" s="8">
        <f>SUM(G4:K4)</f>
        <v>10120.137299999999</v>
      </c>
    </row>
    <row r="5" spans="2:12" ht="60" customHeight="1">
      <c r="B5" s="3">
        <v>2</v>
      </c>
      <c r="C5" s="6" t="s">
        <v>61</v>
      </c>
      <c r="D5" s="3" t="s">
        <v>8</v>
      </c>
      <c r="E5" s="3">
        <v>1</v>
      </c>
      <c r="F5" s="3" t="s">
        <v>4</v>
      </c>
      <c r="G5" s="8"/>
      <c r="H5" s="8"/>
      <c r="I5" s="8"/>
      <c r="J5" s="8"/>
      <c r="K5" s="8">
        <v>1550</v>
      </c>
      <c r="L5" s="8">
        <f>SUM(G5:K5)</f>
        <v>1550</v>
      </c>
    </row>
    <row r="6" spans="2:12" ht="51" customHeight="1">
      <c r="B6" s="3">
        <v>3</v>
      </c>
      <c r="C6" s="4" t="s">
        <v>5</v>
      </c>
      <c r="D6" s="3" t="s">
        <v>6</v>
      </c>
      <c r="E6" s="3">
        <v>2944</v>
      </c>
      <c r="F6" s="3">
        <v>12</v>
      </c>
      <c r="G6" s="8"/>
      <c r="H6" s="8"/>
      <c r="I6" s="8"/>
      <c r="J6" s="8"/>
      <c r="K6" s="8">
        <v>24580</v>
      </c>
      <c r="L6" s="8">
        <f>SUM(G6:K6)</f>
        <v>24580</v>
      </c>
    </row>
    <row r="7" spans="2:12" ht="50.25" customHeight="1">
      <c r="B7" s="3">
        <v>4</v>
      </c>
      <c r="C7" s="4" t="s">
        <v>7</v>
      </c>
      <c r="D7" s="3"/>
      <c r="E7" s="3"/>
      <c r="F7" s="3">
        <v>12</v>
      </c>
      <c r="G7" s="8"/>
      <c r="H7" s="8"/>
      <c r="I7" s="8"/>
      <c r="J7" s="8"/>
      <c r="K7" s="9">
        <v>20000</v>
      </c>
      <c r="L7" s="8">
        <f>SUM(G7:K7)</f>
        <v>20000</v>
      </c>
    </row>
    <row r="8" spans="2:12" ht="24" customHeight="1">
      <c r="B8" s="16" t="s">
        <v>3</v>
      </c>
      <c r="C8" s="16"/>
      <c r="D8" s="16"/>
      <c r="E8" s="16"/>
      <c r="F8" s="16"/>
      <c r="G8" s="10">
        <f aca="true" t="shared" si="0" ref="G8:L8">SUM(G4:G7)</f>
        <v>5148.65</v>
      </c>
      <c r="H8" s="10">
        <f t="shared" si="0"/>
        <v>1872</v>
      </c>
      <c r="I8" s="10">
        <f t="shared" si="0"/>
        <v>1554.8922999999998</v>
      </c>
      <c r="J8" s="10">
        <f t="shared" si="0"/>
        <v>1544.5949999999998</v>
      </c>
      <c r="K8" s="10">
        <f t="shared" si="0"/>
        <v>46130</v>
      </c>
      <c r="L8" s="10">
        <f t="shared" si="0"/>
        <v>56250.1373</v>
      </c>
    </row>
    <row r="9" ht="24.75" customHeight="1">
      <c r="B9" s="1"/>
    </row>
    <row r="10" spans="2:7" ht="12.75">
      <c r="B10" s="2"/>
      <c r="G10" s="11"/>
    </row>
    <row r="11" ht="17.25" customHeight="1">
      <c r="G11" s="12"/>
    </row>
    <row r="12" ht="13.5" customHeight="1">
      <c r="G12" s="12"/>
    </row>
    <row r="13" ht="12.75">
      <c r="G13" s="13"/>
    </row>
    <row r="14" ht="12.75">
      <c r="G14" s="12"/>
    </row>
  </sheetData>
  <sheetProtection/>
  <mergeCells count="2">
    <mergeCell ref="B1:L1"/>
    <mergeCell ref="B8:F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B1" sqref="B1:L1"/>
    </sheetView>
  </sheetViews>
  <sheetFormatPr defaultColWidth="9.140625" defaultRowHeight="12.75"/>
  <cols>
    <col min="1" max="1" width="4.140625" style="0" customWidth="1"/>
    <col min="3" max="3" width="28.28125" style="0" customWidth="1"/>
    <col min="4" max="4" width="15.28125" style="0" customWidth="1"/>
    <col min="5" max="5" width="15.140625" style="0" customWidth="1"/>
    <col min="6" max="6" width="15.57421875" style="0" customWidth="1"/>
    <col min="7" max="7" width="15.00390625" style="0" customWidth="1"/>
    <col min="8" max="8" width="14.8515625" style="0" customWidth="1"/>
    <col min="9" max="9" width="15.00390625" style="0" customWidth="1"/>
    <col min="10" max="10" width="12.7109375" style="0" customWidth="1"/>
    <col min="11" max="11" width="15.00390625" style="0" customWidth="1"/>
    <col min="12" max="12" width="12.7109375" style="0" customWidth="1"/>
  </cols>
  <sheetData>
    <row r="1" spans="2:12" ht="63" customHeight="1">
      <c r="B1" s="15" t="s">
        <v>46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2:12" ht="60">
      <c r="B3" s="7" t="s">
        <v>0</v>
      </c>
      <c r="C3" s="7" t="s">
        <v>14</v>
      </c>
      <c r="D3" s="7" t="s">
        <v>9</v>
      </c>
      <c r="E3" s="7" t="s">
        <v>1</v>
      </c>
      <c r="F3" s="7" t="s">
        <v>2</v>
      </c>
      <c r="G3" s="7" t="s">
        <v>15</v>
      </c>
      <c r="H3" s="7" t="s">
        <v>12</v>
      </c>
      <c r="I3" s="7" t="s">
        <v>16</v>
      </c>
      <c r="J3" s="7" t="s">
        <v>10</v>
      </c>
      <c r="K3" s="7" t="s">
        <v>13</v>
      </c>
      <c r="L3" s="7" t="s">
        <v>11</v>
      </c>
    </row>
    <row r="4" spans="2:12" ht="57" customHeight="1">
      <c r="B4" s="3">
        <v>1</v>
      </c>
      <c r="C4" s="6" t="s">
        <v>47</v>
      </c>
      <c r="D4" s="3" t="s">
        <v>32</v>
      </c>
      <c r="E4" s="3">
        <v>27.4</v>
      </c>
      <c r="F4" s="3" t="s">
        <v>4</v>
      </c>
      <c r="G4" s="8">
        <v>7310.55</v>
      </c>
      <c r="H4" s="8">
        <v>1270.87</v>
      </c>
      <c r="I4" s="8">
        <f>G4*30.2%</f>
        <v>2207.7861</v>
      </c>
      <c r="J4" s="8">
        <f>G4*30%</f>
        <v>2193.165</v>
      </c>
      <c r="K4" s="8"/>
      <c r="L4" s="8">
        <f aca="true" t="shared" si="0" ref="L4:L9">SUM(G4:K4)</f>
        <v>12982.3711</v>
      </c>
    </row>
    <row r="5" spans="2:12" ht="56.25" customHeight="1">
      <c r="B5" s="3">
        <v>2</v>
      </c>
      <c r="C5" s="6" t="s">
        <v>48</v>
      </c>
      <c r="D5" s="3" t="s">
        <v>8</v>
      </c>
      <c r="E5" s="3">
        <v>10</v>
      </c>
      <c r="F5" s="3" t="s">
        <v>4</v>
      </c>
      <c r="G5" s="8">
        <v>3253.97</v>
      </c>
      <c r="H5" s="8">
        <v>6694</v>
      </c>
      <c r="I5" s="8">
        <f>G5*30.2%</f>
        <v>982.6989399999999</v>
      </c>
      <c r="J5" s="8">
        <f>G5*30%</f>
        <v>976.1909999999999</v>
      </c>
      <c r="K5" s="8"/>
      <c r="L5" s="8">
        <f t="shared" si="0"/>
        <v>11906.85994</v>
      </c>
    </row>
    <row r="6" spans="2:12" ht="45.75" customHeight="1">
      <c r="B6" s="3">
        <v>3</v>
      </c>
      <c r="C6" s="6" t="s">
        <v>49</v>
      </c>
      <c r="D6" s="3" t="s">
        <v>8</v>
      </c>
      <c r="E6" s="3">
        <v>4</v>
      </c>
      <c r="F6" s="3" t="s">
        <v>4</v>
      </c>
      <c r="G6" s="8">
        <v>479.31</v>
      </c>
      <c r="H6" s="8">
        <v>219.48</v>
      </c>
      <c r="I6" s="8">
        <f>G6*30.2%</f>
        <v>144.75162</v>
      </c>
      <c r="J6" s="8">
        <f>G6*30%</f>
        <v>143.793</v>
      </c>
      <c r="K6" s="8"/>
      <c r="L6" s="8">
        <f t="shared" si="0"/>
        <v>987.33462</v>
      </c>
    </row>
    <row r="7" spans="2:12" ht="45.75" customHeight="1">
      <c r="B7" s="3">
        <v>4</v>
      </c>
      <c r="C7" s="6" t="s">
        <v>60</v>
      </c>
      <c r="D7" s="3" t="s">
        <v>32</v>
      </c>
      <c r="E7" s="3">
        <v>35</v>
      </c>
      <c r="F7" s="3" t="s">
        <v>4</v>
      </c>
      <c r="G7" s="8"/>
      <c r="H7" s="8"/>
      <c r="I7" s="8"/>
      <c r="J7" s="8"/>
      <c r="K7" s="8">
        <v>15657.5</v>
      </c>
      <c r="L7" s="8">
        <f t="shared" si="0"/>
        <v>15657.5</v>
      </c>
    </row>
    <row r="8" spans="2:12" ht="54" customHeight="1">
      <c r="B8" s="3">
        <v>5</v>
      </c>
      <c r="C8" s="4" t="s">
        <v>5</v>
      </c>
      <c r="D8" s="3" t="s">
        <v>6</v>
      </c>
      <c r="E8" s="3">
        <v>3440</v>
      </c>
      <c r="F8" s="3">
        <v>12</v>
      </c>
      <c r="G8" s="8"/>
      <c r="H8" s="8"/>
      <c r="I8" s="8"/>
      <c r="J8" s="8"/>
      <c r="K8" s="8">
        <v>28300</v>
      </c>
      <c r="L8" s="8">
        <f t="shared" si="0"/>
        <v>28300</v>
      </c>
    </row>
    <row r="9" spans="2:12" ht="50.25" customHeight="1">
      <c r="B9" s="3">
        <v>6</v>
      </c>
      <c r="C9" s="4" t="s">
        <v>7</v>
      </c>
      <c r="D9" s="3"/>
      <c r="E9" s="3"/>
      <c r="F9" s="3">
        <v>12</v>
      </c>
      <c r="G9" s="8"/>
      <c r="H9" s="8"/>
      <c r="I9" s="8"/>
      <c r="J9" s="8"/>
      <c r="K9" s="9">
        <v>20000</v>
      </c>
      <c r="L9" s="8">
        <f t="shared" si="0"/>
        <v>20000</v>
      </c>
    </row>
    <row r="10" spans="2:12" ht="24" customHeight="1">
      <c r="B10" s="16" t="s">
        <v>3</v>
      </c>
      <c r="C10" s="16"/>
      <c r="D10" s="16"/>
      <c r="E10" s="16"/>
      <c r="F10" s="16"/>
      <c r="G10" s="10">
        <f aca="true" t="shared" si="1" ref="G10:L10">SUM(G4:G9)</f>
        <v>11043.83</v>
      </c>
      <c r="H10" s="10">
        <f t="shared" si="1"/>
        <v>8184.349999999999</v>
      </c>
      <c r="I10" s="10">
        <f t="shared" si="1"/>
        <v>3335.2366599999996</v>
      </c>
      <c r="J10" s="10">
        <f t="shared" si="1"/>
        <v>3313.149</v>
      </c>
      <c r="K10" s="10">
        <f t="shared" si="1"/>
        <v>63957.5</v>
      </c>
      <c r="L10" s="10">
        <f t="shared" si="1"/>
        <v>89834.06566</v>
      </c>
    </row>
    <row r="11" ht="24.75" customHeight="1">
      <c r="B11" s="1"/>
    </row>
    <row r="12" spans="2:7" ht="12.75">
      <c r="B12" s="2"/>
      <c r="G12" s="11"/>
    </row>
    <row r="13" ht="17.25" customHeight="1">
      <c r="G13" s="12"/>
    </row>
    <row r="14" ht="13.5" customHeight="1">
      <c r="G14" s="12"/>
    </row>
    <row r="15" ht="12.75">
      <c r="G15" s="13"/>
    </row>
    <row r="16" ht="12.75">
      <c r="G16" s="12"/>
    </row>
  </sheetData>
  <sheetProtection/>
  <mergeCells count="2">
    <mergeCell ref="B1:L1"/>
    <mergeCell ref="B10:F1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</cp:lastModifiedBy>
  <cp:lastPrinted>2018-03-29T07:55:06Z</cp:lastPrinted>
  <dcterms:created xsi:type="dcterms:W3CDTF">2016-06-20T07:55:22Z</dcterms:created>
  <dcterms:modified xsi:type="dcterms:W3CDTF">2018-03-30T15:06:58Z</dcterms:modified>
  <cp:category/>
  <cp:version/>
  <cp:contentType/>
  <cp:contentStatus/>
</cp:coreProperties>
</file>